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167" documentId="8_{9D2081F2-D17A-481B-BEFA-F11976EE1E5D}" xr6:coauthVersionLast="47" xr6:coauthVersionMax="47" xr10:uidLastSave="{913BCBB3-2BF0-4FD1-896C-5A2FEAD54BF5}"/>
  <bookViews>
    <workbookView xWindow="28680" yWindow="-120" windowWidth="29040" windowHeight="15720" xr2:uid="{8028BAE8-6008-4804-BEA3-1B08E3AC219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N21" i="1"/>
  <c r="O21" i="1"/>
  <c r="P21" i="1" s="1"/>
  <c r="N22" i="1"/>
  <c r="O22" i="1" s="1"/>
  <c r="N23" i="1"/>
  <c r="O23" i="1"/>
  <c r="N24" i="1"/>
  <c r="O24" i="1" s="1"/>
  <c r="N25" i="1"/>
  <c r="O25" i="1" s="1"/>
  <c r="N26" i="1"/>
  <c r="O26" i="1" s="1"/>
  <c r="N27" i="1"/>
  <c r="O27" i="1"/>
  <c r="P27" i="1" s="1"/>
  <c r="N28" i="1"/>
  <c r="O28" i="1" s="1"/>
  <c r="N29" i="1"/>
  <c r="O29" i="1"/>
  <c r="N30" i="1"/>
  <c r="O30" i="1"/>
  <c r="P30" i="1" s="1"/>
  <c r="N31" i="1"/>
  <c r="O31" i="1"/>
  <c r="N32" i="1"/>
  <c r="O32" i="1"/>
  <c r="P32" i="1" s="1"/>
  <c r="N33" i="1"/>
  <c r="O33" i="1"/>
  <c r="P33" i="1" s="1"/>
  <c r="N34" i="1"/>
  <c r="O34" i="1" s="1"/>
  <c r="P34" i="1" s="1"/>
  <c r="N35" i="1"/>
  <c r="O35" i="1"/>
  <c r="N36" i="1"/>
  <c r="O36" i="1" s="1"/>
  <c r="N37" i="1"/>
  <c r="O37" i="1" s="1"/>
  <c r="N38" i="1"/>
  <c r="O38" i="1" s="1"/>
  <c r="N39" i="1"/>
  <c r="O39" i="1"/>
  <c r="P39" i="1" s="1"/>
  <c r="N40" i="1"/>
  <c r="O40" i="1" s="1"/>
  <c r="N41" i="1"/>
  <c r="P41" i="1" s="1"/>
  <c r="O41" i="1"/>
  <c r="N42" i="1"/>
  <c r="O42" i="1"/>
  <c r="P42" i="1" s="1"/>
  <c r="N43" i="1"/>
  <c r="P43" i="1" s="1"/>
  <c r="O43" i="1"/>
  <c r="N44" i="1"/>
  <c r="O44" i="1"/>
  <c r="P44" i="1" s="1"/>
  <c r="N45" i="1"/>
  <c r="O45" i="1"/>
  <c r="P45" i="1" s="1"/>
  <c r="N46" i="1"/>
  <c r="O46" i="1" s="1"/>
  <c r="N47" i="1"/>
  <c r="P47" i="1" s="1"/>
  <c r="O47" i="1"/>
  <c r="N48" i="1"/>
  <c r="O48" i="1" s="1"/>
  <c r="N49" i="1"/>
  <c r="O49" i="1" s="1"/>
  <c r="N50" i="1"/>
  <c r="O50" i="1" s="1"/>
  <c r="N51" i="1"/>
  <c r="O51" i="1"/>
  <c r="P51" i="1"/>
  <c r="N52" i="1"/>
  <c r="O52" i="1" s="1"/>
  <c r="N53" i="1"/>
  <c r="P53" i="1" s="1"/>
  <c r="O53" i="1"/>
  <c r="O20" i="1"/>
  <c r="P20" i="1" s="1"/>
  <c r="O19" i="1"/>
  <c r="N20" i="1"/>
  <c r="N19" i="1"/>
  <c r="P19" i="1" s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J30" i="1" s="1"/>
  <c r="I30" i="1"/>
  <c r="H31" i="1"/>
  <c r="I31" i="1"/>
  <c r="H32" i="1"/>
  <c r="I32" i="1"/>
  <c r="H33" i="1"/>
  <c r="I33" i="1"/>
  <c r="H34" i="1"/>
  <c r="J34" i="1" s="1"/>
  <c r="I34" i="1"/>
  <c r="H35" i="1"/>
  <c r="I35" i="1"/>
  <c r="H36" i="1"/>
  <c r="I36" i="1"/>
  <c r="H37" i="1"/>
  <c r="J37" i="1" s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J52" i="1" s="1"/>
  <c r="I52" i="1"/>
  <c r="H53" i="1"/>
  <c r="I53" i="1"/>
  <c r="I20" i="1"/>
  <c r="H20" i="1"/>
  <c r="I19" i="1"/>
  <c r="H19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20" i="1"/>
  <c r="C20" i="1"/>
  <c r="B21" i="1"/>
  <c r="C21" i="1"/>
  <c r="B22" i="1"/>
  <c r="C22" i="1"/>
  <c r="B23" i="1"/>
  <c r="C23" i="1"/>
  <c r="B24" i="1"/>
  <c r="C24" i="1"/>
  <c r="B25" i="1"/>
  <c r="C25" i="1"/>
  <c r="C19" i="1"/>
  <c r="B19" i="1"/>
  <c r="Q20" i="1" l="1"/>
  <c r="R20" i="1" s="1"/>
  <c r="Q21" i="1" s="1"/>
  <c r="R21" i="1" s="1"/>
  <c r="Q22" i="1" s="1"/>
  <c r="P31" i="1"/>
  <c r="P35" i="1"/>
  <c r="P29" i="1"/>
  <c r="P23" i="1"/>
  <c r="P49" i="1"/>
  <c r="P37" i="1"/>
  <c r="P25" i="1"/>
  <c r="P46" i="1"/>
  <c r="P22" i="1"/>
  <c r="P48" i="1"/>
  <c r="P36" i="1"/>
  <c r="P24" i="1"/>
  <c r="P50" i="1"/>
  <c r="P38" i="1"/>
  <c r="P26" i="1"/>
  <c r="P52" i="1"/>
  <c r="P40" i="1"/>
  <c r="P28" i="1"/>
  <c r="J50" i="1"/>
  <c r="J20" i="1"/>
  <c r="J36" i="1"/>
  <c r="D47" i="1"/>
  <c r="J27" i="1"/>
  <c r="J44" i="1"/>
  <c r="J38" i="1"/>
  <c r="J32" i="1"/>
  <c r="D29" i="1"/>
  <c r="J48" i="1"/>
  <c r="J42" i="1"/>
  <c r="J31" i="1"/>
  <c r="J26" i="1"/>
  <c r="J47" i="1"/>
  <c r="J25" i="1"/>
  <c r="J46" i="1"/>
  <c r="J35" i="1"/>
  <c r="J24" i="1"/>
  <c r="D51" i="1"/>
  <c r="J51" i="1"/>
  <c r="J39" i="1"/>
  <c r="J19" i="1"/>
  <c r="L19" i="1" s="1"/>
  <c r="K20" i="1" s="1"/>
  <c r="J33" i="1"/>
  <c r="J22" i="1"/>
  <c r="D42" i="1"/>
  <c r="J49" i="1"/>
  <c r="J43" i="1"/>
  <c r="D22" i="1"/>
  <c r="J29" i="1"/>
  <c r="D21" i="1"/>
  <c r="D26" i="1"/>
  <c r="J28" i="1"/>
  <c r="D37" i="1"/>
  <c r="J41" i="1"/>
  <c r="J23" i="1"/>
  <c r="D53" i="1"/>
  <c r="J45" i="1"/>
  <c r="J40" i="1"/>
  <c r="D35" i="1"/>
  <c r="D52" i="1"/>
  <c r="J53" i="1"/>
  <c r="D46" i="1"/>
  <c r="J21" i="1"/>
  <c r="D25" i="1"/>
  <c r="D34" i="1"/>
  <c r="D50" i="1"/>
  <c r="D45" i="1"/>
  <c r="D39" i="1"/>
  <c r="D27" i="1"/>
  <c r="D36" i="1"/>
  <c r="D41" i="1"/>
  <c r="D49" i="1"/>
  <c r="D20" i="1"/>
  <c r="D43" i="1"/>
  <c r="D32" i="1"/>
  <c r="D38" i="1"/>
  <c r="D31" i="1"/>
  <c r="D23" i="1"/>
  <c r="D44" i="1"/>
  <c r="D48" i="1"/>
  <c r="D33" i="1"/>
  <c r="D28" i="1"/>
  <c r="D40" i="1"/>
  <c r="D24" i="1"/>
  <c r="D30" i="1"/>
  <c r="D19" i="1"/>
  <c r="F19" i="1" s="1"/>
  <c r="E20" i="1" s="1"/>
  <c r="R22" i="1" l="1"/>
  <c r="Q23" i="1" s="1"/>
  <c r="R23" i="1" s="1"/>
  <c r="Q24" i="1" s="1"/>
  <c r="R24" i="1" s="1"/>
  <c r="Q25" i="1" s="1"/>
  <c r="R25" i="1" s="1"/>
  <c r="Q26" i="1" s="1"/>
  <c r="R26" i="1" s="1"/>
  <c r="Q27" i="1" s="1"/>
  <c r="R27" i="1" s="1"/>
  <c r="Q28" i="1" s="1"/>
  <c r="R28" i="1" s="1"/>
  <c r="Q29" i="1" s="1"/>
  <c r="R29" i="1" s="1"/>
  <c r="Q30" i="1" s="1"/>
  <c r="R30" i="1" s="1"/>
  <c r="Q31" i="1" s="1"/>
  <c r="R31" i="1" s="1"/>
  <c r="Q32" i="1" s="1"/>
  <c r="R32" i="1" s="1"/>
  <c r="Q33" i="1" s="1"/>
  <c r="R33" i="1" s="1"/>
  <c r="Q34" i="1" s="1"/>
  <c r="R34" i="1" s="1"/>
  <c r="Q35" i="1" s="1"/>
  <c r="R35" i="1" s="1"/>
  <c r="Q36" i="1" s="1"/>
  <c r="R36" i="1" s="1"/>
  <c r="Q37" i="1" s="1"/>
  <c r="R37" i="1" s="1"/>
  <c r="Q38" i="1" s="1"/>
  <c r="R38" i="1" s="1"/>
  <c r="Q39" i="1" s="1"/>
  <c r="R39" i="1" s="1"/>
  <c r="Q40" i="1" s="1"/>
  <c r="R40" i="1" s="1"/>
  <c r="Q41" i="1" s="1"/>
  <c r="R41" i="1" s="1"/>
  <c r="Q42" i="1" s="1"/>
  <c r="R42" i="1" s="1"/>
  <c r="Q43" i="1" s="1"/>
  <c r="R43" i="1" s="1"/>
  <c r="Q44" i="1" s="1"/>
  <c r="R44" i="1" s="1"/>
  <c r="Q45" i="1" s="1"/>
  <c r="R45" i="1" s="1"/>
  <c r="Q46" i="1" s="1"/>
  <c r="R46" i="1" s="1"/>
  <c r="Q47" i="1" s="1"/>
  <c r="R47" i="1" s="1"/>
  <c r="Q48" i="1" s="1"/>
  <c r="R48" i="1" s="1"/>
  <c r="Q49" i="1" s="1"/>
  <c r="R49" i="1" s="1"/>
  <c r="Q50" i="1" s="1"/>
  <c r="R50" i="1" s="1"/>
  <c r="Q51" i="1" s="1"/>
  <c r="R51" i="1" s="1"/>
  <c r="Q52" i="1" s="1"/>
  <c r="R52" i="1" s="1"/>
  <c r="Q53" i="1" s="1"/>
  <c r="R53" i="1" s="1"/>
  <c r="L20" i="1"/>
  <c r="K21" i="1" s="1"/>
  <c r="L21" i="1" s="1"/>
  <c r="K22" i="1" s="1"/>
  <c r="L22" i="1" s="1"/>
  <c r="K23" i="1" s="1"/>
  <c r="L23" i="1" s="1"/>
  <c r="K24" i="1" s="1"/>
  <c r="L24" i="1" s="1"/>
  <c r="K25" i="1" s="1"/>
  <c r="L25" i="1" s="1"/>
  <c r="K26" i="1" s="1"/>
  <c r="L26" i="1" s="1"/>
  <c r="K27" i="1" s="1"/>
  <c r="L27" i="1" s="1"/>
  <c r="K28" i="1" s="1"/>
  <c r="L28" i="1" s="1"/>
  <c r="K29" i="1" s="1"/>
  <c r="L29" i="1" s="1"/>
  <c r="K30" i="1" s="1"/>
  <c r="L30" i="1" s="1"/>
  <c r="K31" i="1" s="1"/>
  <c r="L31" i="1" s="1"/>
  <c r="K32" i="1" s="1"/>
  <c r="L32" i="1" s="1"/>
  <c r="K33" i="1" s="1"/>
  <c r="L33" i="1" s="1"/>
  <c r="K34" i="1" s="1"/>
  <c r="L34" i="1" s="1"/>
  <c r="K35" i="1" s="1"/>
  <c r="L35" i="1" s="1"/>
  <c r="K36" i="1" s="1"/>
  <c r="L36" i="1" s="1"/>
  <c r="K37" i="1" s="1"/>
  <c r="L37" i="1" s="1"/>
  <c r="K38" i="1" s="1"/>
  <c r="L38" i="1" s="1"/>
  <c r="K39" i="1" s="1"/>
  <c r="L39" i="1" s="1"/>
  <c r="K40" i="1" s="1"/>
  <c r="L40" i="1" s="1"/>
  <c r="K41" i="1" s="1"/>
  <c r="L41" i="1" s="1"/>
  <c r="K42" i="1" s="1"/>
  <c r="L42" i="1" s="1"/>
  <c r="K43" i="1" s="1"/>
  <c r="L43" i="1" s="1"/>
  <c r="K44" i="1" s="1"/>
  <c r="L44" i="1" s="1"/>
  <c r="K45" i="1" s="1"/>
  <c r="L45" i="1" s="1"/>
  <c r="K46" i="1" s="1"/>
  <c r="L46" i="1" s="1"/>
  <c r="K47" i="1" s="1"/>
  <c r="L47" i="1" s="1"/>
  <c r="K48" i="1" s="1"/>
  <c r="L48" i="1" s="1"/>
  <c r="K49" i="1" s="1"/>
  <c r="L49" i="1" s="1"/>
  <c r="K50" i="1" s="1"/>
  <c r="L50" i="1" s="1"/>
  <c r="K51" i="1" s="1"/>
  <c r="L51" i="1" s="1"/>
  <c r="K52" i="1" s="1"/>
  <c r="L52" i="1" s="1"/>
  <c r="K53" i="1" s="1"/>
  <c r="L53" i="1" s="1"/>
  <c r="F20" i="1"/>
  <c r="E21" i="1" s="1"/>
  <c r="F21" i="1" s="1"/>
  <c r="E22" i="1" s="1"/>
  <c r="F22" i="1" s="1"/>
  <c r="E23" i="1" s="1"/>
  <c r="F23" i="1" s="1"/>
  <c r="E24" i="1" s="1"/>
  <c r="F24" i="1" s="1"/>
  <c r="E25" i="1" s="1"/>
  <c r="F25" i="1" s="1"/>
  <c r="E26" i="1" s="1"/>
  <c r="F26" i="1" s="1"/>
  <c r="E27" i="1" s="1"/>
  <c r="F27" i="1" s="1"/>
  <c r="E28" i="1" s="1"/>
  <c r="F28" i="1" s="1"/>
  <c r="E29" i="1" s="1"/>
  <c r="F29" i="1" s="1"/>
  <c r="E30" i="1" s="1"/>
  <c r="F30" i="1" s="1"/>
  <c r="E31" i="1" s="1"/>
  <c r="F31" i="1" s="1"/>
  <c r="E32" i="1" s="1"/>
  <c r="F32" i="1" s="1"/>
  <c r="E33" i="1" s="1"/>
  <c r="F33" i="1" s="1"/>
  <c r="E34" i="1" s="1"/>
  <c r="F34" i="1" s="1"/>
  <c r="E35" i="1" s="1"/>
  <c r="F35" i="1" s="1"/>
  <c r="E36" i="1" s="1"/>
  <c r="F36" i="1" s="1"/>
  <c r="E37" i="1" s="1"/>
  <c r="F37" i="1" s="1"/>
  <c r="E38" i="1" s="1"/>
  <c r="F38" i="1" s="1"/>
  <c r="E39" i="1" s="1"/>
  <c r="F39" i="1" s="1"/>
  <c r="E40" i="1" s="1"/>
  <c r="F40" i="1" s="1"/>
  <c r="E41" i="1" s="1"/>
  <c r="F41" i="1" s="1"/>
  <c r="E42" i="1" s="1"/>
  <c r="F42" i="1" s="1"/>
  <c r="E43" i="1" s="1"/>
  <c r="F43" i="1" s="1"/>
  <c r="E44" i="1" s="1"/>
  <c r="F44" i="1" s="1"/>
  <c r="E45" i="1" s="1"/>
  <c r="F45" i="1" s="1"/>
  <c r="E46" i="1" s="1"/>
  <c r="F46" i="1" s="1"/>
  <c r="E47" i="1" s="1"/>
  <c r="F47" i="1" s="1"/>
  <c r="E48" i="1" s="1"/>
  <c r="F48" i="1" s="1"/>
  <c r="E49" i="1" s="1"/>
  <c r="F49" i="1" s="1"/>
  <c r="E50" i="1" s="1"/>
  <c r="F50" i="1" s="1"/>
  <c r="E51" i="1" s="1"/>
  <c r="F51" i="1" s="1"/>
  <c r="E52" i="1" s="1"/>
  <c r="F52" i="1" s="1"/>
  <c r="E53" i="1" s="1"/>
  <c r="F53" i="1" s="1"/>
</calcChain>
</file>

<file path=xl/sharedStrings.xml><?xml version="1.0" encoding="utf-8"?>
<sst xmlns="http://schemas.openxmlformats.org/spreadsheetml/2006/main" count="38" uniqueCount="26">
  <si>
    <t>Fon.Te.</t>
  </si>
  <si>
    <t>Spese di Adesione</t>
  </si>
  <si>
    <t>Spese durante la fase di accumulo</t>
  </si>
  <si>
    <t>Costi di gestione</t>
  </si>
  <si>
    <t>Conservativo</t>
  </si>
  <si>
    <t>Sviluppo</t>
  </si>
  <si>
    <t>Crescita</t>
  </si>
  <si>
    <t>Dinamico</t>
  </si>
  <si>
    <t>SecondaPensione</t>
  </si>
  <si>
    <t>Garantita</t>
  </si>
  <si>
    <t>Prudente</t>
  </si>
  <si>
    <t>Espansione</t>
  </si>
  <si>
    <t>Bilanciata</t>
  </si>
  <si>
    <t>TaxBenefit New</t>
  </si>
  <si>
    <t>Fund 2 - Bilanciato</t>
  </si>
  <si>
    <t>Fund 1 - Az. Internazionale</t>
  </si>
  <si>
    <t>Fund 5 . Total Return</t>
  </si>
  <si>
    <t>Fund 4 . Obbl. Euro Gov. Breve Termine</t>
  </si>
  <si>
    <t>Fund 3 - Obbl. Altre Specializzazioni</t>
  </si>
  <si>
    <t>Versamento</t>
  </si>
  <si>
    <t>Anni</t>
  </si>
  <si>
    <t>Rendimenti Ultimi 10 anni</t>
  </si>
  <si>
    <t>Spese</t>
  </si>
  <si>
    <t>Capitale con Interessi</t>
  </si>
  <si>
    <t>Maturato Anno Prec.</t>
  </si>
  <si>
    <t>Versamento Effettivo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</si>
</sst>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%"/>
    <numFmt numFmtId="166" formatCode="_-* #,##0\ &quot;€&quot;_-;\-* #,##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CEE9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6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vertical="center" wrapText="1"/>
    </xf>
    <xf numFmtId="0" fontId="0" fillId="0" borderId="2" xfId="0" applyBorder="1"/>
    <xf numFmtId="44" fontId="0" fillId="0" borderId="2" xfId="1" applyFont="1" applyBorder="1"/>
    <xf numFmtId="10" fontId="0" fillId="0" borderId="2" xfId="1" applyNumberFormat="1" applyFont="1" applyBorder="1"/>
    <xf numFmtId="10" fontId="0" fillId="0" borderId="2" xfId="0" applyNumberFormat="1" applyBorder="1"/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6" fontId="0" fillId="0" borderId="2" xfId="0" applyNumberFormat="1" applyBorder="1"/>
    <xf numFmtId="0" fontId="0" fillId="2" borderId="0" xfId="0" applyFill="1"/>
    <xf numFmtId="166" fontId="0" fillId="2" borderId="0" xfId="0" applyNumberFormat="1" applyFill="1"/>
    <xf numFmtId="0" fontId="0" fillId="2" borderId="2" xfId="0" applyFill="1" applyBorder="1"/>
    <xf numFmtId="166" fontId="0" fillId="2" borderId="2" xfId="0" applyNumberFormat="1" applyFill="1" applyBorder="1"/>
    <xf numFmtId="0" fontId="3" fillId="3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166" fontId="2" fillId="2" borderId="2" xfId="0" applyNumberFormat="1" applyFont="1" applyFill="1" applyBorder="1"/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CE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1799-62B0-4ED6-9B24-D03AE9FF30D6}">
  <dimension ref="A2:R53"/>
  <sheetViews>
    <sheetView tabSelected="1" zoomScale="110" zoomScaleNormal="110" workbookViewId="0">
      <selection activeCell="B23" sqref="B23"/>
    </sheetView>
  </sheetViews>
  <sheetFormatPr defaultRowHeight="15" outlineLevelRow="1" x14ac:dyDescent="0.25"/>
  <cols>
    <col min="1" max="1" width="10.7109375" customWidth="1"/>
    <col min="2" max="6" width="11" customWidth="1"/>
    <col min="7" max="7" width="4" customWidth="1"/>
    <col min="8" max="12" width="11" customWidth="1"/>
    <col min="13" max="13" width="3" customWidth="1"/>
    <col min="14" max="18" width="11.140625" customWidth="1"/>
  </cols>
  <sheetData>
    <row r="2" spans="1:18" ht="21" x14ac:dyDescent="0.35">
      <c r="B2" s="25" t="s">
        <v>0</v>
      </c>
      <c r="C2" s="26"/>
      <c r="D2" s="26"/>
      <c r="E2" s="26"/>
      <c r="F2" s="27"/>
      <c r="G2" s="2"/>
      <c r="H2" s="28" t="s">
        <v>8</v>
      </c>
      <c r="I2" s="29"/>
      <c r="J2" s="29"/>
      <c r="K2" s="29"/>
      <c r="L2" s="30"/>
      <c r="M2" s="2"/>
      <c r="N2" s="31" t="s">
        <v>13</v>
      </c>
      <c r="O2" s="32"/>
      <c r="P2" s="32"/>
      <c r="Q2" s="32"/>
      <c r="R2" s="33"/>
    </row>
    <row r="4" spans="1:18" x14ac:dyDescent="0.25">
      <c r="A4" s="11" t="s">
        <v>1</v>
      </c>
      <c r="B4" s="11"/>
      <c r="C4" s="11"/>
      <c r="D4" s="11"/>
      <c r="E4" s="11"/>
      <c r="F4" s="12">
        <v>3.62</v>
      </c>
      <c r="G4" s="12"/>
      <c r="H4" s="11"/>
      <c r="I4" s="11"/>
      <c r="J4" s="11"/>
      <c r="K4" s="11"/>
      <c r="L4" s="12">
        <v>0</v>
      </c>
      <c r="M4" s="12"/>
      <c r="N4" s="11"/>
      <c r="O4" s="11"/>
      <c r="P4" s="11"/>
      <c r="Q4" s="11"/>
      <c r="R4" s="12">
        <v>0</v>
      </c>
    </row>
    <row r="5" spans="1:18" x14ac:dyDescent="0.25">
      <c r="F5" s="1"/>
      <c r="G5" s="1"/>
      <c r="L5" s="1"/>
      <c r="M5" s="1"/>
      <c r="R5" s="1"/>
    </row>
    <row r="6" spans="1:18" x14ac:dyDescent="0.25">
      <c r="A6" s="11" t="s">
        <v>2</v>
      </c>
      <c r="B6" s="11"/>
      <c r="C6" s="11"/>
      <c r="D6" s="11"/>
      <c r="E6" s="11"/>
      <c r="F6" s="12">
        <v>22</v>
      </c>
      <c r="G6" s="12"/>
      <c r="H6" s="11"/>
      <c r="I6" s="11"/>
      <c r="J6" s="11"/>
      <c r="K6" s="11"/>
      <c r="L6" s="12">
        <v>15</v>
      </c>
      <c r="M6" s="12"/>
      <c r="N6" s="11"/>
      <c r="O6" s="11"/>
      <c r="P6" s="11"/>
      <c r="Q6" s="11"/>
      <c r="R6" s="13">
        <v>0.03</v>
      </c>
    </row>
    <row r="7" spans="1:18" outlineLevel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3" customFormat="1" outlineLevel="1" x14ac:dyDescent="0.25">
      <c r="A8" s="16" t="s">
        <v>3</v>
      </c>
      <c r="B8" s="16" t="s">
        <v>4</v>
      </c>
      <c r="C8" s="16"/>
      <c r="D8" s="16"/>
      <c r="E8" s="16"/>
      <c r="F8" s="17">
        <v>7.8600000000000007E-3</v>
      </c>
      <c r="G8" s="17"/>
      <c r="H8" s="16" t="s">
        <v>9</v>
      </c>
      <c r="I8" s="16"/>
      <c r="J8" s="16"/>
      <c r="K8" s="16"/>
      <c r="L8" s="17">
        <v>7.0000000000000001E-3</v>
      </c>
      <c r="M8" s="17"/>
      <c r="N8" s="18" t="s">
        <v>16</v>
      </c>
      <c r="O8" s="18"/>
      <c r="P8" s="18"/>
      <c r="Q8" s="18"/>
      <c r="R8" s="17">
        <v>8.0000000000000002E-3</v>
      </c>
    </row>
    <row r="9" spans="1:18" s="3" customFormat="1" outlineLevel="1" x14ac:dyDescent="0.25">
      <c r="A9" s="6"/>
      <c r="B9" s="6" t="s">
        <v>5</v>
      </c>
      <c r="C9" s="6"/>
      <c r="D9" s="6"/>
      <c r="E9" s="6"/>
      <c r="F9" s="7">
        <v>1.0809999999999999E-3</v>
      </c>
      <c r="G9" s="7"/>
      <c r="H9" s="6" t="s">
        <v>10</v>
      </c>
      <c r="I9" s="6"/>
      <c r="J9" s="6"/>
      <c r="K9" s="6"/>
      <c r="L9" s="7">
        <v>6.0000000000000001E-3</v>
      </c>
      <c r="M9" s="7"/>
      <c r="N9" s="6" t="s">
        <v>17</v>
      </c>
      <c r="O9" s="6"/>
      <c r="P9" s="6"/>
      <c r="Q9" s="6"/>
      <c r="R9" s="7">
        <v>1.0500000000000001E-2</v>
      </c>
    </row>
    <row r="10" spans="1:18" s="3" customFormat="1" outlineLevel="1" x14ac:dyDescent="0.25">
      <c r="A10" s="6"/>
      <c r="B10" s="6" t="s">
        <v>6</v>
      </c>
      <c r="C10" s="6"/>
      <c r="D10" s="6"/>
      <c r="E10" s="6"/>
      <c r="F10" s="7">
        <v>1.15E-3</v>
      </c>
      <c r="G10" s="7"/>
      <c r="H10" s="6" t="s">
        <v>12</v>
      </c>
      <c r="I10" s="6"/>
      <c r="J10" s="6"/>
      <c r="K10" s="6"/>
      <c r="L10" s="7">
        <v>6.4999999999999997E-3</v>
      </c>
      <c r="M10" s="7"/>
      <c r="N10" s="6" t="s">
        <v>18</v>
      </c>
      <c r="O10" s="6"/>
      <c r="P10" s="6"/>
      <c r="Q10" s="6"/>
      <c r="R10" s="7">
        <v>1.4999999999999999E-2</v>
      </c>
    </row>
    <row r="11" spans="1:18" s="3" customFormat="1" outlineLevel="1" x14ac:dyDescent="0.25">
      <c r="A11" s="6"/>
      <c r="B11" s="37" t="s">
        <v>7</v>
      </c>
      <c r="C11" s="37"/>
      <c r="D11" s="37"/>
      <c r="E11" s="37"/>
      <c r="F11" s="38">
        <v>1.16E-3</v>
      </c>
      <c r="G11" s="7"/>
      <c r="H11" s="6" t="s">
        <v>5</v>
      </c>
      <c r="I11" s="6"/>
      <c r="J11" s="6"/>
      <c r="K11" s="6"/>
      <c r="L11" s="7">
        <v>7.0000000000000001E-3</v>
      </c>
      <c r="M11" s="7"/>
      <c r="N11" s="6" t="s">
        <v>14</v>
      </c>
      <c r="O11" s="6"/>
      <c r="P11" s="6"/>
      <c r="Q11" s="6"/>
      <c r="R11" s="7">
        <v>2.35E-2</v>
      </c>
    </row>
    <row r="12" spans="1:18" s="3" customFormat="1" outlineLevel="1" x14ac:dyDescent="0.25">
      <c r="A12" s="9"/>
      <c r="B12" s="9"/>
      <c r="C12" s="9"/>
      <c r="D12" s="9"/>
      <c r="E12" s="9"/>
      <c r="F12" s="8"/>
      <c r="G12" s="8"/>
      <c r="H12" s="39" t="s">
        <v>11</v>
      </c>
      <c r="I12" s="39"/>
      <c r="J12" s="39"/>
      <c r="K12" s="39"/>
      <c r="L12" s="40">
        <v>8.0000000000000002E-3</v>
      </c>
      <c r="M12" s="10"/>
      <c r="N12" s="39" t="s">
        <v>15</v>
      </c>
      <c r="O12" s="39"/>
      <c r="P12" s="39"/>
      <c r="Q12" s="39"/>
      <c r="R12" s="40">
        <v>2.9499999999999998E-2</v>
      </c>
    </row>
    <row r="14" spans="1:18" x14ac:dyDescent="0.25">
      <c r="A14" s="11" t="s">
        <v>21</v>
      </c>
      <c r="B14" s="11"/>
      <c r="C14" s="11"/>
      <c r="D14" s="11"/>
      <c r="E14" s="11"/>
      <c r="F14" s="14">
        <v>4.9700000000000001E-2</v>
      </c>
      <c r="G14" s="11"/>
      <c r="H14" s="11"/>
      <c r="I14" s="11"/>
      <c r="J14" s="11"/>
      <c r="K14" s="11"/>
      <c r="L14" s="14">
        <v>5.5100000000000003E-2</v>
      </c>
      <c r="M14" s="11"/>
      <c r="N14" s="11"/>
      <c r="O14" s="11"/>
      <c r="P14" s="11"/>
      <c r="Q14" s="11"/>
      <c r="R14" s="14">
        <v>4.6100000000000002E-2</v>
      </c>
    </row>
    <row r="16" spans="1:18" s="15" customFormat="1" x14ac:dyDescent="0.25">
      <c r="A16" s="11" t="s">
        <v>19</v>
      </c>
      <c r="B16" s="11"/>
      <c r="C16" s="11"/>
      <c r="D16" s="11"/>
      <c r="E16" s="11"/>
      <c r="F16" s="19">
        <v>5000</v>
      </c>
      <c r="G16" s="11"/>
      <c r="H16" s="11"/>
      <c r="I16" s="11"/>
      <c r="J16" s="11"/>
      <c r="K16" s="11"/>
      <c r="L16" s="19">
        <v>5000</v>
      </c>
      <c r="M16" s="11"/>
      <c r="N16" s="11"/>
      <c r="O16" s="11"/>
      <c r="P16" s="11"/>
      <c r="Q16" s="11"/>
      <c r="R16" s="19">
        <v>5000</v>
      </c>
    </row>
    <row r="18" spans="1:18" s="5" customFormat="1" ht="27" x14ac:dyDescent="0.25">
      <c r="A18" s="24" t="s">
        <v>20</v>
      </c>
      <c r="B18" s="24" t="s">
        <v>19</v>
      </c>
      <c r="C18" s="24" t="s">
        <v>22</v>
      </c>
      <c r="D18" s="24" t="s">
        <v>25</v>
      </c>
      <c r="E18" s="24" t="s">
        <v>24</v>
      </c>
      <c r="F18" s="24" t="s">
        <v>23</v>
      </c>
      <c r="G18" s="24"/>
      <c r="H18" s="24" t="s">
        <v>19</v>
      </c>
      <c r="I18" s="24" t="s">
        <v>22</v>
      </c>
      <c r="J18" s="24" t="s">
        <v>25</v>
      </c>
      <c r="K18" s="24" t="s">
        <v>24</v>
      </c>
      <c r="L18" s="24" t="s">
        <v>23</v>
      </c>
      <c r="M18" s="24"/>
      <c r="N18" s="24" t="s">
        <v>19</v>
      </c>
      <c r="O18" s="24" t="s">
        <v>22</v>
      </c>
      <c r="P18" s="24" t="s">
        <v>25</v>
      </c>
      <c r="Q18" s="24" t="s">
        <v>24</v>
      </c>
      <c r="R18" s="24" t="s">
        <v>23</v>
      </c>
    </row>
    <row r="19" spans="1:18" x14ac:dyDescent="0.25">
      <c r="A19">
        <v>1</v>
      </c>
      <c r="B19" s="4">
        <f>F$16</f>
        <v>5000</v>
      </c>
      <c r="C19" s="4">
        <f>F$6</f>
        <v>22</v>
      </c>
      <c r="D19" s="4">
        <f>B19-C19</f>
        <v>4978</v>
      </c>
      <c r="E19" s="4">
        <v>0</v>
      </c>
      <c r="F19" s="34">
        <f>(D19+E19)*(1+F$14)</f>
        <v>5225.4066000000003</v>
      </c>
      <c r="H19" s="4">
        <f>L$16</f>
        <v>5000</v>
      </c>
      <c r="I19" s="4">
        <f>L$6</f>
        <v>15</v>
      </c>
      <c r="J19" s="4">
        <f>H19-I19</f>
        <v>4985</v>
      </c>
      <c r="K19" s="4">
        <v>0</v>
      </c>
      <c r="L19" s="34">
        <f>(J19+K19)*(1+L$14)</f>
        <v>5259.6734999999999</v>
      </c>
      <c r="N19" s="4">
        <f>R$16</f>
        <v>5000</v>
      </c>
      <c r="O19" s="4">
        <f>N19*R$6</f>
        <v>150</v>
      </c>
      <c r="P19" s="4">
        <f>N19-O19</f>
        <v>4850</v>
      </c>
      <c r="Q19" s="4">
        <v>0</v>
      </c>
      <c r="R19" s="34">
        <f>(P19+Q19)*(1+R$14)</f>
        <v>5073.585</v>
      </c>
    </row>
    <row r="20" spans="1:18" outlineLevel="1" x14ac:dyDescent="0.25">
      <c r="A20">
        <v>2</v>
      </c>
      <c r="B20" s="4">
        <f>F$16</f>
        <v>5000</v>
      </c>
      <c r="C20" s="4">
        <f t="shared" ref="C20:C25" si="0">F$6</f>
        <v>22</v>
      </c>
      <c r="D20" s="4">
        <f t="shared" ref="D20:D25" si="1">B20-C20</f>
        <v>4978</v>
      </c>
      <c r="E20" s="4">
        <f>F19</f>
        <v>5225.4066000000003</v>
      </c>
      <c r="F20" s="34">
        <f t="shared" ref="F20:F25" si="2">(D20+E20)*(1+F$14)</f>
        <v>10710.515908020001</v>
      </c>
      <c r="H20" s="4">
        <f>L$16</f>
        <v>5000</v>
      </c>
      <c r="I20" s="4">
        <f t="shared" ref="I20" si="3">L$6</f>
        <v>15</v>
      </c>
      <c r="J20" s="4">
        <f t="shared" ref="J20" si="4">H20-I20</f>
        <v>4985</v>
      </c>
      <c r="K20" s="4">
        <f>L19</f>
        <v>5259.6734999999999</v>
      </c>
      <c r="L20" s="34">
        <f t="shared" ref="L20" si="5">(J20+K20)*(1+L$14)</f>
        <v>10809.155009849999</v>
      </c>
      <c r="N20" s="4">
        <f>R$16</f>
        <v>5000</v>
      </c>
      <c r="O20" s="4">
        <f>N20*R$6</f>
        <v>150</v>
      </c>
      <c r="P20" s="4">
        <f t="shared" ref="P20" si="6">N20-O20</f>
        <v>4850</v>
      </c>
      <c r="Q20" s="4">
        <f>R19</f>
        <v>5073.585</v>
      </c>
      <c r="R20" s="34">
        <f t="shared" ref="R20" si="7">(P20+Q20)*(1+R$14)</f>
        <v>10381.0622685</v>
      </c>
    </row>
    <row r="21" spans="1:18" outlineLevel="1" x14ac:dyDescent="0.25">
      <c r="A21">
        <v>3</v>
      </c>
      <c r="B21" s="4">
        <f>F$16</f>
        <v>5000</v>
      </c>
      <c r="C21" s="4">
        <f t="shared" si="0"/>
        <v>22</v>
      </c>
      <c r="D21" s="4">
        <f t="shared" si="1"/>
        <v>4978</v>
      </c>
      <c r="E21" s="4">
        <f t="shared" ref="E21:E53" si="8">F20</f>
        <v>10710.515908020001</v>
      </c>
      <c r="F21" s="34">
        <f t="shared" si="2"/>
        <v>16468.235148648597</v>
      </c>
      <c r="H21" s="4">
        <f>L$16</f>
        <v>5000</v>
      </c>
      <c r="I21" s="4">
        <f t="shared" ref="I21:I53" si="9">L$6</f>
        <v>15</v>
      </c>
      <c r="J21" s="4">
        <f t="shared" ref="J21:J53" si="10">H21-I21</f>
        <v>4985</v>
      </c>
      <c r="K21" s="4">
        <f t="shared" ref="K21:K53" si="11">L20</f>
        <v>10809.155009849999</v>
      </c>
      <c r="L21" s="34">
        <f t="shared" ref="L21:L53" si="12">(J21+K21)*(1+L$14)</f>
        <v>16664.412950892733</v>
      </c>
      <c r="N21" s="4">
        <f t="shared" ref="N21:N53" si="13">R$16</f>
        <v>5000</v>
      </c>
      <c r="O21" s="4">
        <f t="shared" ref="O21:O53" si="14">N21*R$6</f>
        <v>150</v>
      </c>
      <c r="P21" s="4">
        <f t="shared" ref="P21:P53" si="15">N21-O21</f>
        <v>4850</v>
      </c>
      <c r="Q21" s="4">
        <f t="shared" ref="Q21:Q53" si="16">R20</f>
        <v>10381.0622685</v>
      </c>
      <c r="R21" s="34">
        <f t="shared" ref="R21:R53" si="17">(P21+Q21)*(1+R$14)</f>
        <v>15933.21423907785</v>
      </c>
    </row>
    <row r="22" spans="1:18" outlineLevel="1" x14ac:dyDescent="0.25">
      <c r="A22">
        <v>4</v>
      </c>
      <c r="B22" s="4">
        <f>F$16</f>
        <v>5000</v>
      </c>
      <c r="C22" s="4">
        <f t="shared" si="0"/>
        <v>22</v>
      </c>
      <c r="D22" s="4">
        <f t="shared" si="1"/>
        <v>4978</v>
      </c>
      <c r="E22" s="4">
        <f t="shared" si="8"/>
        <v>16468.235148648597</v>
      </c>
      <c r="F22" s="34">
        <f t="shared" si="2"/>
        <v>22512.113035536433</v>
      </c>
      <c r="H22" s="4">
        <f>L$16</f>
        <v>5000</v>
      </c>
      <c r="I22" s="4">
        <f t="shared" si="9"/>
        <v>15</v>
      </c>
      <c r="J22" s="4">
        <f t="shared" si="10"/>
        <v>4985</v>
      </c>
      <c r="K22" s="4">
        <f t="shared" si="11"/>
        <v>16664.412950892733</v>
      </c>
      <c r="L22" s="34">
        <f t="shared" si="12"/>
        <v>22842.295604486921</v>
      </c>
      <c r="N22" s="4">
        <f t="shared" si="13"/>
        <v>5000</v>
      </c>
      <c r="O22" s="4">
        <f t="shared" si="14"/>
        <v>150</v>
      </c>
      <c r="P22" s="4">
        <f t="shared" si="15"/>
        <v>4850</v>
      </c>
      <c r="Q22" s="4">
        <f t="shared" si="16"/>
        <v>15933.21423907785</v>
      </c>
      <c r="R22" s="34">
        <f t="shared" si="17"/>
        <v>21741.32041549934</v>
      </c>
    </row>
    <row r="23" spans="1:18" outlineLevel="1" x14ac:dyDescent="0.25">
      <c r="A23">
        <v>5</v>
      </c>
      <c r="B23" s="4">
        <f>F$16</f>
        <v>5000</v>
      </c>
      <c r="C23" s="4">
        <f t="shared" si="0"/>
        <v>22</v>
      </c>
      <c r="D23" s="4">
        <f t="shared" si="1"/>
        <v>4978</v>
      </c>
      <c r="E23" s="4">
        <f t="shared" si="8"/>
        <v>22512.113035536433</v>
      </c>
      <c r="F23" s="34">
        <f t="shared" si="2"/>
        <v>28856.371653402595</v>
      </c>
      <c r="H23" s="4">
        <f>L$16</f>
        <v>5000</v>
      </c>
      <c r="I23" s="4">
        <f t="shared" si="9"/>
        <v>15</v>
      </c>
      <c r="J23" s="4">
        <f t="shared" si="10"/>
        <v>4985</v>
      </c>
      <c r="K23" s="4">
        <f t="shared" si="11"/>
        <v>22842.295604486921</v>
      </c>
      <c r="L23" s="34">
        <f t="shared" si="12"/>
        <v>29360.579592294147</v>
      </c>
      <c r="N23" s="4">
        <f t="shared" si="13"/>
        <v>5000</v>
      </c>
      <c r="O23" s="4">
        <f t="shared" si="14"/>
        <v>150</v>
      </c>
      <c r="P23" s="4">
        <f t="shared" si="15"/>
        <v>4850</v>
      </c>
      <c r="Q23" s="4">
        <f t="shared" si="16"/>
        <v>21741.32041549934</v>
      </c>
      <c r="R23" s="34">
        <f t="shared" si="17"/>
        <v>27817.18028665386</v>
      </c>
    </row>
    <row r="24" spans="1:18" outlineLevel="1" x14ac:dyDescent="0.25">
      <c r="A24">
        <v>6</v>
      </c>
      <c r="B24" s="4">
        <f>F$16</f>
        <v>5000</v>
      </c>
      <c r="C24" s="4">
        <f t="shared" si="0"/>
        <v>22</v>
      </c>
      <c r="D24" s="4">
        <f t="shared" si="1"/>
        <v>4978</v>
      </c>
      <c r="E24" s="4">
        <f t="shared" si="8"/>
        <v>28856.371653402595</v>
      </c>
      <c r="F24" s="34">
        <f t="shared" si="2"/>
        <v>35515.939924576705</v>
      </c>
      <c r="H24" s="4">
        <f>L$16</f>
        <v>5000</v>
      </c>
      <c r="I24" s="4">
        <f t="shared" si="9"/>
        <v>15</v>
      </c>
      <c r="J24" s="4">
        <f t="shared" si="10"/>
        <v>4985</v>
      </c>
      <c r="K24" s="4">
        <f t="shared" si="11"/>
        <v>29360.579592294147</v>
      </c>
      <c r="L24" s="34">
        <f t="shared" si="12"/>
        <v>36238.021027829549</v>
      </c>
      <c r="N24" s="4">
        <f t="shared" si="13"/>
        <v>5000</v>
      </c>
      <c r="O24" s="4">
        <f t="shared" si="14"/>
        <v>150</v>
      </c>
      <c r="P24" s="4">
        <f t="shared" si="15"/>
        <v>4850</v>
      </c>
      <c r="Q24" s="4">
        <f t="shared" si="16"/>
        <v>27817.18028665386</v>
      </c>
      <c r="R24" s="34">
        <f t="shared" si="17"/>
        <v>34173.137297868605</v>
      </c>
    </row>
    <row r="25" spans="1:18" outlineLevel="1" x14ac:dyDescent="0.25">
      <c r="A25">
        <v>7</v>
      </c>
      <c r="B25" s="4">
        <f>F$16</f>
        <v>5000</v>
      </c>
      <c r="C25" s="4">
        <f t="shared" si="0"/>
        <v>22</v>
      </c>
      <c r="D25" s="4">
        <f t="shared" si="1"/>
        <v>4978</v>
      </c>
      <c r="E25" s="4">
        <f t="shared" si="8"/>
        <v>35515.939924576705</v>
      </c>
      <c r="F25" s="34">
        <f t="shared" si="2"/>
        <v>42506.488738828171</v>
      </c>
      <c r="H25" s="4">
        <f>L$16</f>
        <v>5000</v>
      </c>
      <c r="I25" s="4">
        <f t="shared" si="9"/>
        <v>15</v>
      </c>
      <c r="J25" s="4">
        <f t="shared" si="10"/>
        <v>4985</v>
      </c>
      <c r="K25" s="4">
        <f t="shared" si="11"/>
        <v>36238.021027829549</v>
      </c>
      <c r="L25" s="34">
        <f t="shared" si="12"/>
        <v>43494.409486462951</v>
      </c>
      <c r="N25" s="4">
        <f t="shared" si="13"/>
        <v>5000</v>
      </c>
      <c r="O25" s="4">
        <f t="shared" si="14"/>
        <v>150</v>
      </c>
      <c r="P25" s="4">
        <f t="shared" si="15"/>
        <v>4850</v>
      </c>
      <c r="Q25" s="4">
        <f t="shared" si="16"/>
        <v>34173.137297868605</v>
      </c>
      <c r="R25" s="34">
        <f t="shared" si="17"/>
        <v>40822.103927300348</v>
      </c>
    </row>
    <row r="26" spans="1:18" outlineLevel="1" x14ac:dyDescent="0.25">
      <c r="A26">
        <v>8</v>
      </c>
      <c r="B26" s="4">
        <f>F$16</f>
        <v>5000</v>
      </c>
      <c r="C26" s="4">
        <f t="shared" ref="C26:C53" si="18">F$6</f>
        <v>22</v>
      </c>
      <c r="D26" s="4">
        <f t="shared" ref="D26:D53" si="19">B26-C26</f>
        <v>4978</v>
      </c>
      <c r="E26" s="4">
        <f t="shared" si="8"/>
        <v>42506.488738828171</v>
      </c>
      <c r="F26" s="34">
        <f t="shared" ref="F26:F53" si="20">(D26+E26)*(1+F$14)</f>
        <v>49844.467829147936</v>
      </c>
      <c r="H26" s="4">
        <f>L$16</f>
        <v>5000</v>
      </c>
      <c r="I26" s="4">
        <f t="shared" si="9"/>
        <v>15</v>
      </c>
      <c r="J26" s="4">
        <f t="shared" si="10"/>
        <v>4985</v>
      </c>
      <c r="K26" s="4">
        <f t="shared" si="11"/>
        <v>43494.409486462951</v>
      </c>
      <c r="L26" s="34">
        <f t="shared" si="12"/>
        <v>51150.624949167053</v>
      </c>
      <c r="N26" s="4">
        <f t="shared" si="13"/>
        <v>5000</v>
      </c>
      <c r="O26" s="4">
        <f t="shared" si="14"/>
        <v>150</v>
      </c>
      <c r="P26" s="4">
        <f t="shared" si="15"/>
        <v>4850</v>
      </c>
      <c r="Q26" s="4">
        <f t="shared" si="16"/>
        <v>40822.103927300348</v>
      </c>
      <c r="R26" s="34">
        <f t="shared" si="17"/>
        <v>47777.587918348894</v>
      </c>
    </row>
    <row r="27" spans="1:18" outlineLevel="1" x14ac:dyDescent="0.25">
      <c r="A27">
        <v>9</v>
      </c>
      <c r="B27" s="4">
        <f>F$16</f>
        <v>5000</v>
      </c>
      <c r="C27" s="4">
        <f t="shared" si="18"/>
        <v>22</v>
      </c>
      <c r="D27" s="4">
        <f t="shared" si="19"/>
        <v>4978</v>
      </c>
      <c r="E27" s="4">
        <f t="shared" si="8"/>
        <v>49844.467829147936</v>
      </c>
      <c r="F27" s="34">
        <f t="shared" si="20"/>
        <v>57547.144480256589</v>
      </c>
      <c r="H27" s="4">
        <f>L$16</f>
        <v>5000</v>
      </c>
      <c r="I27" s="4">
        <f t="shared" si="9"/>
        <v>15</v>
      </c>
      <c r="J27" s="4">
        <f t="shared" si="10"/>
        <v>4985</v>
      </c>
      <c r="K27" s="4">
        <f t="shared" si="11"/>
        <v>51150.624949167053</v>
      </c>
      <c r="L27" s="34">
        <f t="shared" si="12"/>
        <v>59228.697883866153</v>
      </c>
      <c r="N27" s="4">
        <f t="shared" si="13"/>
        <v>5000</v>
      </c>
      <c r="O27" s="4">
        <f t="shared" si="14"/>
        <v>150</v>
      </c>
      <c r="P27" s="4">
        <f t="shared" si="15"/>
        <v>4850</v>
      </c>
      <c r="Q27" s="4">
        <f t="shared" si="16"/>
        <v>47777.587918348894</v>
      </c>
      <c r="R27" s="34">
        <f t="shared" si="17"/>
        <v>55053.719721384783</v>
      </c>
    </row>
    <row r="28" spans="1:18" x14ac:dyDescent="0.25">
      <c r="A28" s="20">
        <v>10</v>
      </c>
      <c r="B28" s="21">
        <f>F$16</f>
        <v>5000</v>
      </c>
      <c r="C28" s="21">
        <f t="shared" si="18"/>
        <v>22</v>
      </c>
      <c r="D28" s="21">
        <f t="shared" si="19"/>
        <v>4978</v>
      </c>
      <c r="E28" s="21">
        <f t="shared" si="8"/>
        <v>57547.144480256589</v>
      </c>
      <c r="F28" s="35">
        <f t="shared" si="20"/>
        <v>65632.644160925352</v>
      </c>
      <c r="G28" s="20"/>
      <c r="H28" s="21">
        <f>L$16</f>
        <v>5000</v>
      </c>
      <c r="I28" s="21">
        <f t="shared" si="9"/>
        <v>15</v>
      </c>
      <c r="J28" s="21">
        <f t="shared" si="10"/>
        <v>4985</v>
      </c>
      <c r="K28" s="21">
        <f t="shared" si="11"/>
        <v>59228.697883866153</v>
      </c>
      <c r="L28" s="35">
        <f t="shared" si="12"/>
        <v>67751.872637267166</v>
      </c>
      <c r="M28" s="20"/>
      <c r="N28" s="21">
        <f t="shared" si="13"/>
        <v>5000</v>
      </c>
      <c r="O28" s="21">
        <f t="shared" si="14"/>
        <v>150</v>
      </c>
      <c r="P28" s="21">
        <f t="shared" si="15"/>
        <v>4850</v>
      </c>
      <c r="Q28" s="21">
        <f t="shared" si="16"/>
        <v>55053.719721384783</v>
      </c>
      <c r="R28" s="35">
        <f t="shared" si="17"/>
        <v>62665.281200540623</v>
      </c>
    </row>
    <row r="29" spans="1:18" hidden="1" outlineLevel="1" x14ac:dyDescent="0.25">
      <c r="A29">
        <v>11</v>
      </c>
      <c r="B29" s="4">
        <f>F$16</f>
        <v>5000</v>
      </c>
      <c r="C29" s="4">
        <f t="shared" si="18"/>
        <v>22</v>
      </c>
      <c r="D29" s="4">
        <f t="shared" si="19"/>
        <v>4978</v>
      </c>
      <c r="E29" s="4">
        <f t="shared" si="8"/>
        <v>65632.644160925352</v>
      </c>
      <c r="F29" s="34">
        <f t="shared" si="20"/>
        <v>74119.993175723343</v>
      </c>
      <c r="H29" s="4">
        <f>L$16</f>
        <v>5000</v>
      </c>
      <c r="I29" s="4">
        <f t="shared" si="9"/>
        <v>15</v>
      </c>
      <c r="J29" s="4">
        <f t="shared" si="10"/>
        <v>4985</v>
      </c>
      <c r="K29" s="4">
        <f t="shared" si="11"/>
        <v>67751.872637267166</v>
      </c>
      <c r="L29" s="34">
        <f t="shared" si="12"/>
        <v>76744.674319580576</v>
      </c>
      <c r="N29" s="4">
        <f t="shared" si="13"/>
        <v>5000</v>
      </c>
      <c r="O29" s="4">
        <f t="shared" si="14"/>
        <v>150</v>
      </c>
      <c r="P29" s="4">
        <f t="shared" si="15"/>
        <v>4850</v>
      </c>
      <c r="Q29" s="4">
        <f t="shared" si="16"/>
        <v>62665.281200540623</v>
      </c>
      <c r="R29" s="34">
        <f t="shared" si="17"/>
        <v>70627.735663885556</v>
      </c>
    </row>
    <row r="30" spans="1:18" hidden="1" outlineLevel="1" x14ac:dyDescent="0.25">
      <c r="A30">
        <v>12</v>
      </c>
      <c r="B30" s="4">
        <f>F$16</f>
        <v>5000</v>
      </c>
      <c r="C30" s="4">
        <f t="shared" si="18"/>
        <v>22</v>
      </c>
      <c r="D30" s="4">
        <f t="shared" si="19"/>
        <v>4978</v>
      </c>
      <c r="E30" s="4">
        <f t="shared" si="8"/>
        <v>74119.993175723343</v>
      </c>
      <c r="F30" s="34">
        <f t="shared" si="20"/>
        <v>83029.163436556802</v>
      </c>
      <c r="H30" s="4">
        <f>L$16</f>
        <v>5000</v>
      </c>
      <c r="I30" s="4">
        <f t="shared" si="9"/>
        <v>15</v>
      </c>
      <c r="J30" s="4">
        <f t="shared" si="10"/>
        <v>4985</v>
      </c>
      <c r="K30" s="4">
        <f t="shared" si="11"/>
        <v>76744.674319580576</v>
      </c>
      <c r="L30" s="34">
        <f t="shared" si="12"/>
        <v>86232.979374589457</v>
      </c>
      <c r="N30" s="4">
        <f t="shared" si="13"/>
        <v>5000</v>
      </c>
      <c r="O30" s="4">
        <f t="shared" si="14"/>
        <v>150</v>
      </c>
      <c r="P30" s="4">
        <f t="shared" si="15"/>
        <v>4850</v>
      </c>
      <c r="Q30" s="4">
        <f t="shared" si="16"/>
        <v>70627.735663885556</v>
      </c>
      <c r="R30" s="34">
        <f t="shared" si="17"/>
        <v>78957.259277990684</v>
      </c>
    </row>
    <row r="31" spans="1:18" hidden="1" outlineLevel="1" x14ac:dyDescent="0.25">
      <c r="A31">
        <v>13</v>
      </c>
      <c r="B31" s="4">
        <f>F$16</f>
        <v>5000</v>
      </c>
      <c r="C31" s="4">
        <f t="shared" si="18"/>
        <v>22</v>
      </c>
      <c r="D31" s="4">
        <f t="shared" si="19"/>
        <v>4978</v>
      </c>
      <c r="E31" s="4">
        <f t="shared" si="8"/>
        <v>83029.163436556802</v>
      </c>
      <c r="F31" s="34">
        <f t="shared" si="20"/>
        <v>92381.119459353678</v>
      </c>
      <c r="H31" s="4">
        <f>L$16</f>
        <v>5000</v>
      </c>
      <c r="I31" s="4">
        <f t="shared" si="9"/>
        <v>15</v>
      </c>
      <c r="J31" s="4">
        <f t="shared" si="10"/>
        <v>4985</v>
      </c>
      <c r="K31" s="4">
        <f t="shared" si="11"/>
        <v>86232.979374589457</v>
      </c>
      <c r="L31" s="34">
        <f t="shared" si="12"/>
        <v>96244.090038129332</v>
      </c>
      <c r="N31" s="4">
        <f t="shared" si="13"/>
        <v>5000</v>
      </c>
      <c r="O31" s="4">
        <f t="shared" si="14"/>
        <v>150</v>
      </c>
      <c r="P31" s="4">
        <f t="shared" si="15"/>
        <v>4850</v>
      </c>
      <c r="Q31" s="4">
        <f t="shared" si="16"/>
        <v>78957.259277990684</v>
      </c>
      <c r="R31" s="34">
        <f t="shared" si="17"/>
        <v>87670.773930706055</v>
      </c>
    </row>
    <row r="32" spans="1:18" hidden="1" outlineLevel="1" x14ac:dyDescent="0.25">
      <c r="A32">
        <v>14</v>
      </c>
      <c r="B32" s="4">
        <f>F$16</f>
        <v>5000</v>
      </c>
      <c r="C32" s="4">
        <f t="shared" si="18"/>
        <v>22</v>
      </c>
      <c r="D32" s="4">
        <f t="shared" si="19"/>
        <v>4978</v>
      </c>
      <c r="E32" s="4">
        <f t="shared" si="8"/>
        <v>92381.119459353678</v>
      </c>
      <c r="F32" s="34">
        <f t="shared" si="20"/>
        <v>102197.86769648356</v>
      </c>
      <c r="H32" s="4">
        <f>L$16</f>
        <v>5000</v>
      </c>
      <c r="I32" s="4">
        <f t="shared" si="9"/>
        <v>15</v>
      </c>
      <c r="J32" s="4">
        <f t="shared" si="10"/>
        <v>4985</v>
      </c>
      <c r="K32" s="4">
        <f t="shared" si="11"/>
        <v>96244.090038129332</v>
      </c>
      <c r="L32" s="34">
        <f t="shared" si="12"/>
        <v>106806.81289923025</v>
      </c>
      <c r="N32" s="4">
        <f t="shared" si="13"/>
        <v>5000</v>
      </c>
      <c r="O32" s="4">
        <f t="shared" si="14"/>
        <v>150</v>
      </c>
      <c r="P32" s="4">
        <f t="shared" si="15"/>
        <v>4850</v>
      </c>
      <c r="Q32" s="4">
        <f t="shared" si="16"/>
        <v>87670.773930706055</v>
      </c>
      <c r="R32" s="34">
        <f t="shared" si="17"/>
        <v>96785.981608911607</v>
      </c>
    </row>
    <row r="33" spans="1:18" hidden="1" outlineLevel="1" x14ac:dyDescent="0.25">
      <c r="A33">
        <v>15</v>
      </c>
      <c r="B33" s="4">
        <f>F$16</f>
        <v>5000</v>
      </c>
      <c r="C33" s="4">
        <f t="shared" si="18"/>
        <v>22</v>
      </c>
      <c r="D33" s="4">
        <f t="shared" si="19"/>
        <v>4978</v>
      </c>
      <c r="E33" s="4">
        <f t="shared" si="8"/>
        <v>102197.86769648356</v>
      </c>
      <c r="F33" s="34">
        <f t="shared" si="20"/>
        <v>112502.50832099881</v>
      </c>
      <c r="H33" s="4">
        <f>L$16</f>
        <v>5000</v>
      </c>
      <c r="I33" s="4">
        <f t="shared" si="9"/>
        <v>15</v>
      </c>
      <c r="J33" s="4">
        <f t="shared" si="10"/>
        <v>4985</v>
      </c>
      <c r="K33" s="4">
        <f t="shared" si="11"/>
        <v>106806.81289923025</v>
      </c>
      <c r="L33" s="34">
        <f t="shared" si="12"/>
        <v>117951.54178997783</v>
      </c>
      <c r="N33" s="4">
        <f t="shared" si="13"/>
        <v>5000</v>
      </c>
      <c r="O33" s="4">
        <f t="shared" si="14"/>
        <v>150</v>
      </c>
      <c r="P33" s="4">
        <f t="shared" si="15"/>
        <v>4850</v>
      </c>
      <c r="Q33" s="4">
        <f t="shared" si="16"/>
        <v>96785.981608911607</v>
      </c>
      <c r="R33" s="34">
        <f t="shared" si="17"/>
        <v>106321.40036108243</v>
      </c>
    </row>
    <row r="34" spans="1:18" hidden="1" outlineLevel="1" x14ac:dyDescent="0.25">
      <c r="A34">
        <v>16</v>
      </c>
      <c r="B34" s="4">
        <f>F$16</f>
        <v>5000</v>
      </c>
      <c r="C34" s="4">
        <f t="shared" si="18"/>
        <v>22</v>
      </c>
      <c r="D34" s="4">
        <f t="shared" si="19"/>
        <v>4978</v>
      </c>
      <c r="E34" s="4">
        <f t="shared" si="8"/>
        <v>112502.50832099881</v>
      </c>
      <c r="F34" s="34">
        <f t="shared" si="20"/>
        <v>123319.28958455246</v>
      </c>
      <c r="H34" s="4">
        <f>L$16</f>
        <v>5000</v>
      </c>
      <c r="I34" s="4">
        <f t="shared" si="9"/>
        <v>15</v>
      </c>
      <c r="J34" s="4">
        <f t="shared" si="10"/>
        <v>4985</v>
      </c>
      <c r="K34" s="4">
        <f t="shared" si="11"/>
        <v>117951.54178997783</v>
      </c>
      <c r="L34" s="34">
        <f t="shared" si="12"/>
        <v>129710.34524260559</v>
      </c>
      <c r="N34" s="4">
        <f t="shared" si="13"/>
        <v>5000</v>
      </c>
      <c r="O34" s="4">
        <f t="shared" si="14"/>
        <v>150</v>
      </c>
      <c r="P34" s="4">
        <f t="shared" si="15"/>
        <v>4850</v>
      </c>
      <c r="Q34" s="4">
        <f t="shared" si="16"/>
        <v>106321.40036108243</v>
      </c>
      <c r="R34" s="34">
        <f t="shared" si="17"/>
        <v>116296.40191772833</v>
      </c>
    </row>
    <row r="35" spans="1:18" hidden="1" outlineLevel="1" x14ac:dyDescent="0.25">
      <c r="A35">
        <v>17</v>
      </c>
      <c r="B35" s="4">
        <f>F$16</f>
        <v>5000</v>
      </c>
      <c r="C35" s="4">
        <f t="shared" si="18"/>
        <v>22</v>
      </c>
      <c r="D35" s="4">
        <f t="shared" si="19"/>
        <v>4978</v>
      </c>
      <c r="E35" s="4">
        <f t="shared" si="8"/>
        <v>123319.28958455246</v>
      </c>
      <c r="F35" s="34">
        <f t="shared" si="20"/>
        <v>134673.66487690472</v>
      </c>
      <c r="H35" s="4">
        <f>L$16</f>
        <v>5000</v>
      </c>
      <c r="I35" s="4">
        <f t="shared" si="9"/>
        <v>15</v>
      </c>
      <c r="J35" s="4">
        <f t="shared" si="10"/>
        <v>4985</v>
      </c>
      <c r="K35" s="4">
        <f t="shared" si="11"/>
        <v>129710.34524260559</v>
      </c>
      <c r="L35" s="34">
        <f t="shared" si="12"/>
        <v>142117.05876547316</v>
      </c>
      <c r="N35" s="4">
        <f t="shared" si="13"/>
        <v>5000</v>
      </c>
      <c r="O35" s="4">
        <f t="shared" si="14"/>
        <v>150</v>
      </c>
      <c r="P35" s="4">
        <f t="shared" si="15"/>
        <v>4850</v>
      </c>
      <c r="Q35" s="4">
        <f t="shared" si="16"/>
        <v>116296.40191772833</v>
      </c>
      <c r="R35" s="34">
        <f t="shared" si="17"/>
        <v>126731.25104613561</v>
      </c>
    </row>
    <row r="36" spans="1:18" hidden="1" outlineLevel="1" x14ac:dyDescent="0.25">
      <c r="A36">
        <v>18</v>
      </c>
      <c r="B36" s="4">
        <f>F$16</f>
        <v>5000</v>
      </c>
      <c r="C36" s="4">
        <f t="shared" si="18"/>
        <v>22</v>
      </c>
      <c r="D36" s="4">
        <f t="shared" si="19"/>
        <v>4978</v>
      </c>
      <c r="E36" s="4">
        <f t="shared" si="8"/>
        <v>134673.66487690472</v>
      </c>
      <c r="F36" s="34">
        <f t="shared" si="20"/>
        <v>146592.3526212869</v>
      </c>
      <c r="H36" s="4">
        <f>L$16</f>
        <v>5000</v>
      </c>
      <c r="I36" s="4">
        <f t="shared" si="9"/>
        <v>15</v>
      </c>
      <c r="J36" s="4">
        <f t="shared" si="10"/>
        <v>4985</v>
      </c>
      <c r="K36" s="4">
        <f t="shared" si="11"/>
        <v>142117.05876547316</v>
      </c>
      <c r="L36" s="34">
        <f t="shared" si="12"/>
        <v>155207.38220345072</v>
      </c>
      <c r="N36" s="4">
        <f t="shared" si="13"/>
        <v>5000</v>
      </c>
      <c r="O36" s="4">
        <f t="shared" si="14"/>
        <v>150</v>
      </c>
      <c r="P36" s="4">
        <f t="shared" si="15"/>
        <v>4850</v>
      </c>
      <c r="Q36" s="4">
        <f t="shared" si="16"/>
        <v>126731.25104613561</v>
      </c>
      <c r="R36" s="34">
        <f t="shared" si="17"/>
        <v>137647.14671936247</v>
      </c>
    </row>
    <row r="37" spans="1:18" hidden="1" outlineLevel="1" x14ac:dyDescent="0.25">
      <c r="A37">
        <v>19</v>
      </c>
      <c r="B37" s="4">
        <f>F$16</f>
        <v>5000</v>
      </c>
      <c r="C37" s="4">
        <f t="shared" si="18"/>
        <v>22</v>
      </c>
      <c r="D37" s="4">
        <f t="shared" si="19"/>
        <v>4978</v>
      </c>
      <c r="E37" s="4">
        <f t="shared" si="8"/>
        <v>146592.3526212869</v>
      </c>
      <c r="F37" s="34">
        <f t="shared" si="20"/>
        <v>159103.39914656489</v>
      </c>
      <c r="H37" s="4">
        <f>L$16</f>
        <v>5000</v>
      </c>
      <c r="I37" s="4">
        <f t="shared" si="9"/>
        <v>15</v>
      </c>
      <c r="J37" s="4">
        <f t="shared" si="10"/>
        <v>4985</v>
      </c>
      <c r="K37" s="4">
        <f t="shared" si="11"/>
        <v>155207.38220345072</v>
      </c>
      <c r="L37" s="34">
        <f t="shared" si="12"/>
        <v>169018.98246286085</v>
      </c>
      <c r="N37" s="4">
        <f t="shared" si="13"/>
        <v>5000</v>
      </c>
      <c r="O37" s="4">
        <f t="shared" si="14"/>
        <v>150</v>
      </c>
      <c r="P37" s="4">
        <f t="shared" si="15"/>
        <v>4850</v>
      </c>
      <c r="Q37" s="4">
        <f t="shared" si="16"/>
        <v>137647.14671936247</v>
      </c>
      <c r="R37" s="34">
        <f t="shared" si="17"/>
        <v>149066.2651831251</v>
      </c>
    </row>
    <row r="38" spans="1:18" collapsed="1" x14ac:dyDescent="0.25">
      <c r="A38" s="22">
        <v>20</v>
      </c>
      <c r="B38" s="23">
        <f>F$16</f>
        <v>5000</v>
      </c>
      <c r="C38" s="23">
        <f t="shared" si="18"/>
        <v>22</v>
      </c>
      <c r="D38" s="23">
        <f t="shared" si="19"/>
        <v>4978</v>
      </c>
      <c r="E38" s="23">
        <f t="shared" si="8"/>
        <v>159103.39914656489</v>
      </c>
      <c r="F38" s="36">
        <f t="shared" si="20"/>
        <v>172236.24468414916</v>
      </c>
      <c r="G38" s="22"/>
      <c r="H38" s="23">
        <f>L$16</f>
        <v>5000</v>
      </c>
      <c r="I38" s="23">
        <f t="shared" si="9"/>
        <v>15</v>
      </c>
      <c r="J38" s="23">
        <f t="shared" si="10"/>
        <v>4985</v>
      </c>
      <c r="K38" s="23">
        <f t="shared" si="11"/>
        <v>169018.98246286085</v>
      </c>
      <c r="L38" s="36">
        <f t="shared" si="12"/>
        <v>183591.60189656448</v>
      </c>
      <c r="M38" s="22"/>
      <c r="N38" s="23">
        <f t="shared" si="13"/>
        <v>5000</v>
      </c>
      <c r="O38" s="23">
        <f t="shared" si="14"/>
        <v>150</v>
      </c>
      <c r="P38" s="23">
        <f t="shared" si="15"/>
        <v>4850</v>
      </c>
      <c r="Q38" s="23">
        <f t="shared" si="16"/>
        <v>149066.2651831251</v>
      </c>
      <c r="R38" s="36">
        <f t="shared" si="17"/>
        <v>161011.80500806717</v>
      </c>
    </row>
    <row r="39" spans="1:18" hidden="1" outlineLevel="1" x14ac:dyDescent="0.25">
      <c r="A39">
        <v>21</v>
      </c>
      <c r="B39" s="4">
        <f>F$16</f>
        <v>5000</v>
      </c>
      <c r="C39" s="4">
        <f t="shared" si="18"/>
        <v>22</v>
      </c>
      <c r="D39" s="4">
        <f t="shared" si="19"/>
        <v>4978</v>
      </c>
      <c r="E39" s="4">
        <f t="shared" si="8"/>
        <v>172236.24468414916</v>
      </c>
      <c r="F39" s="34">
        <f t="shared" si="20"/>
        <v>186021.79264495138</v>
      </c>
      <c r="H39" s="4">
        <f>L$16</f>
        <v>5000</v>
      </c>
      <c r="I39" s="4">
        <f t="shared" si="9"/>
        <v>15</v>
      </c>
      <c r="J39" s="4">
        <f t="shared" si="10"/>
        <v>4985</v>
      </c>
      <c r="K39" s="4">
        <f t="shared" si="11"/>
        <v>183591.60189656448</v>
      </c>
      <c r="L39" s="34">
        <f t="shared" si="12"/>
        <v>198967.17266106515</v>
      </c>
      <c r="N39" s="4">
        <f t="shared" si="13"/>
        <v>5000</v>
      </c>
      <c r="O39" s="4">
        <f t="shared" si="14"/>
        <v>150</v>
      </c>
      <c r="P39" s="4">
        <f t="shared" si="15"/>
        <v>4850</v>
      </c>
      <c r="Q39" s="4">
        <f t="shared" si="16"/>
        <v>161011.80500806717</v>
      </c>
      <c r="R39" s="34">
        <f t="shared" si="17"/>
        <v>173508.03421893908</v>
      </c>
    </row>
    <row r="40" spans="1:18" hidden="1" outlineLevel="1" x14ac:dyDescent="0.25">
      <c r="A40">
        <v>22</v>
      </c>
      <c r="B40" s="4">
        <f>F$16</f>
        <v>5000</v>
      </c>
      <c r="C40" s="4">
        <f t="shared" si="18"/>
        <v>22</v>
      </c>
      <c r="D40" s="4">
        <f t="shared" si="19"/>
        <v>4978</v>
      </c>
      <c r="E40" s="4">
        <f t="shared" si="8"/>
        <v>186021.79264495138</v>
      </c>
      <c r="F40" s="34">
        <f t="shared" si="20"/>
        <v>200492.48233940548</v>
      </c>
      <c r="H40" s="4">
        <f>L$16</f>
        <v>5000</v>
      </c>
      <c r="I40" s="4">
        <f t="shared" si="9"/>
        <v>15</v>
      </c>
      <c r="J40" s="4">
        <f t="shared" si="10"/>
        <v>4985</v>
      </c>
      <c r="K40" s="4">
        <f t="shared" si="11"/>
        <v>198967.17266106515</v>
      </c>
      <c r="L40" s="34">
        <f t="shared" si="12"/>
        <v>215189.93737468982</v>
      </c>
      <c r="N40" s="4">
        <f t="shared" si="13"/>
        <v>5000</v>
      </c>
      <c r="O40" s="4">
        <f t="shared" si="14"/>
        <v>150</v>
      </c>
      <c r="P40" s="4">
        <f t="shared" si="15"/>
        <v>4850</v>
      </c>
      <c r="Q40" s="4">
        <f t="shared" si="16"/>
        <v>173508.03421893908</v>
      </c>
      <c r="R40" s="34">
        <f t="shared" si="17"/>
        <v>186580.33959643217</v>
      </c>
    </row>
    <row r="41" spans="1:18" hidden="1" outlineLevel="1" x14ac:dyDescent="0.25">
      <c r="A41">
        <v>23</v>
      </c>
      <c r="B41" s="4">
        <f>F$16</f>
        <v>5000</v>
      </c>
      <c r="C41" s="4">
        <f t="shared" si="18"/>
        <v>22</v>
      </c>
      <c r="D41" s="4">
        <f t="shared" si="19"/>
        <v>4978</v>
      </c>
      <c r="E41" s="4">
        <f t="shared" si="8"/>
        <v>200492.48233940548</v>
      </c>
      <c r="F41" s="34">
        <f t="shared" si="20"/>
        <v>215682.36531167396</v>
      </c>
      <c r="H41" s="4">
        <f>L$16</f>
        <v>5000</v>
      </c>
      <c r="I41" s="4">
        <f t="shared" si="9"/>
        <v>15</v>
      </c>
      <c r="J41" s="4">
        <f t="shared" si="10"/>
        <v>4985</v>
      </c>
      <c r="K41" s="4">
        <f t="shared" si="11"/>
        <v>215189.93737468982</v>
      </c>
      <c r="L41" s="34">
        <f t="shared" si="12"/>
        <v>232306.57642403521</v>
      </c>
      <c r="N41" s="4">
        <f t="shared" si="13"/>
        <v>5000</v>
      </c>
      <c r="O41" s="4">
        <f t="shared" si="14"/>
        <v>150</v>
      </c>
      <c r="P41" s="4">
        <f t="shared" si="15"/>
        <v>4850</v>
      </c>
      <c r="Q41" s="4">
        <f t="shared" si="16"/>
        <v>186580.33959643217</v>
      </c>
      <c r="R41" s="34">
        <f t="shared" si="17"/>
        <v>200255.27825182769</v>
      </c>
    </row>
    <row r="42" spans="1:18" hidden="1" outlineLevel="1" x14ac:dyDescent="0.25">
      <c r="A42">
        <v>24</v>
      </c>
      <c r="B42" s="4">
        <f>F$16</f>
        <v>5000</v>
      </c>
      <c r="C42" s="4">
        <f t="shared" si="18"/>
        <v>22</v>
      </c>
      <c r="D42" s="4">
        <f t="shared" si="19"/>
        <v>4978</v>
      </c>
      <c r="E42" s="4">
        <f t="shared" si="8"/>
        <v>215682.36531167396</v>
      </c>
      <c r="F42" s="34">
        <f t="shared" si="20"/>
        <v>231627.18546766418</v>
      </c>
      <c r="H42" s="4">
        <f>L$16</f>
        <v>5000</v>
      </c>
      <c r="I42" s="4">
        <f t="shared" si="9"/>
        <v>15</v>
      </c>
      <c r="J42" s="4">
        <f t="shared" si="10"/>
        <v>4985</v>
      </c>
      <c r="K42" s="4">
        <f t="shared" si="11"/>
        <v>232306.57642403521</v>
      </c>
      <c r="L42" s="34">
        <f t="shared" si="12"/>
        <v>250366.34228499953</v>
      </c>
      <c r="N42" s="4">
        <f t="shared" si="13"/>
        <v>5000</v>
      </c>
      <c r="O42" s="4">
        <f t="shared" si="14"/>
        <v>150</v>
      </c>
      <c r="P42" s="4">
        <f t="shared" si="15"/>
        <v>4850</v>
      </c>
      <c r="Q42" s="4">
        <f t="shared" si="16"/>
        <v>200255.27825182769</v>
      </c>
      <c r="R42" s="34">
        <f t="shared" si="17"/>
        <v>214560.63157923697</v>
      </c>
    </row>
    <row r="43" spans="1:18" hidden="1" outlineLevel="1" x14ac:dyDescent="0.25">
      <c r="A43">
        <v>25</v>
      </c>
      <c r="B43" s="4">
        <f>F$16</f>
        <v>5000</v>
      </c>
      <c r="C43" s="4">
        <f t="shared" si="18"/>
        <v>22</v>
      </c>
      <c r="D43" s="4">
        <f t="shared" si="19"/>
        <v>4978</v>
      </c>
      <c r="E43" s="4">
        <f t="shared" si="8"/>
        <v>231627.18546766418</v>
      </c>
      <c r="F43" s="34">
        <f t="shared" si="20"/>
        <v>248364.4631854071</v>
      </c>
      <c r="H43" s="4">
        <f>L$16</f>
        <v>5000</v>
      </c>
      <c r="I43" s="4">
        <f t="shared" si="9"/>
        <v>15</v>
      </c>
      <c r="J43" s="4">
        <f t="shared" si="10"/>
        <v>4985</v>
      </c>
      <c r="K43" s="4">
        <f t="shared" si="11"/>
        <v>250366.34228499953</v>
      </c>
      <c r="L43" s="34">
        <f t="shared" si="12"/>
        <v>269421.20124490297</v>
      </c>
      <c r="N43" s="4">
        <f t="shared" si="13"/>
        <v>5000</v>
      </c>
      <c r="O43" s="4">
        <f t="shared" si="14"/>
        <v>150</v>
      </c>
      <c r="P43" s="4">
        <f t="shared" si="15"/>
        <v>4850</v>
      </c>
      <c r="Q43" s="4">
        <f t="shared" si="16"/>
        <v>214560.63157923697</v>
      </c>
      <c r="R43" s="34">
        <f t="shared" si="17"/>
        <v>229525.46169503979</v>
      </c>
    </row>
    <row r="44" spans="1:18" hidden="1" outlineLevel="1" x14ac:dyDescent="0.25">
      <c r="A44">
        <v>26</v>
      </c>
      <c r="B44" s="4">
        <f>F$16</f>
        <v>5000</v>
      </c>
      <c r="C44" s="4">
        <f t="shared" si="18"/>
        <v>22</v>
      </c>
      <c r="D44" s="4">
        <f t="shared" si="19"/>
        <v>4978</v>
      </c>
      <c r="E44" s="4">
        <f t="shared" si="8"/>
        <v>248364.4631854071</v>
      </c>
      <c r="F44" s="34">
        <f t="shared" si="20"/>
        <v>265933.58360572188</v>
      </c>
      <c r="H44" s="4">
        <f>L$16</f>
        <v>5000</v>
      </c>
      <c r="I44" s="4">
        <f t="shared" si="9"/>
        <v>15</v>
      </c>
      <c r="J44" s="4">
        <f t="shared" si="10"/>
        <v>4985</v>
      </c>
      <c r="K44" s="4">
        <f t="shared" si="11"/>
        <v>269421.20124490297</v>
      </c>
      <c r="L44" s="34">
        <f t="shared" si="12"/>
        <v>289525.98293349711</v>
      </c>
      <c r="N44" s="4">
        <f t="shared" si="13"/>
        <v>5000</v>
      </c>
      <c r="O44" s="4">
        <f t="shared" si="14"/>
        <v>150</v>
      </c>
      <c r="P44" s="4">
        <f t="shared" si="15"/>
        <v>4850</v>
      </c>
      <c r="Q44" s="4">
        <f t="shared" si="16"/>
        <v>229525.46169503979</v>
      </c>
      <c r="R44" s="34">
        <f t="shared" si="17"/>
        <v>245180.17047918114</v>
      </c>
    </row>
    <row r="45" spans="1:18" hidden="1" outlineLevel="1" x14ac:dyDescent="0.25">
      <c r="A45">
        <v>27</v>
      </c>
      <c r="B45" s="4">
        <f>F$16</f>
        <v>5000</v>
      </c>
      <c r="C45" s="4">
        <f t="shared" si="18"/>
        <v>22</v>
      </c>
      <c r="D45" s="4">
        <f t="shared" si="19"/>
        <v>4978</v>
      </c>
      <c r="E45" s="4">
        <f t="shared" si="8"/>
        <v>265933.58360572188</v>
      </c>
      <c r="F45" s="34">
        <f t="shared" si="20"/>
        <v>284375.88931092626</v>
      </c>
      <c r="H45" s="4">
        <f>L$16</f>
        <v>5000</v>
      </c>
      <c r="I45" s="4">
        <f t="shared" si="9"/>
        <v>15</v>
      </c>
      <c r="J45" s="4">
        <f t="shared" si="10"/>
        <v>4985</v>
      </c>
      <c r="K45" s="4">
        <f t="shared" si="11"/>
        <v>289525.98293349711</v>
      </c>
      <c r="L45" s="34">
        <f t="shared" si="12"/>
        <v>310738.53809313278</v>
      </c>
      <c r="N45" s="4">
        <f t="shared" si="13"/>
        <v>5000</v>
      </c>
      <c r="O45" s="4">
        <f t="shared" si="14"/>
        <v>150</v>
      </c>
      <c r="P45" s="4">
        <f t="shared" si="15"/>
        <v>4850</v>
      </c>
      <c r="Q45" s="4">
        <f t="shared" si="16"/>
        <v>245180.17047918114</v>
      </c>
      <c r="R45" s="34">
        <f t="shared" si="17"/>
        <v>261556.56133827139</v>
      </c>
    </row>
    <row r="46" spans="1:18" hidden="1" outlineLevel="1" x14ac:dyDescent="0.25">
      <c r="A46">
        <v>28</v>
      </c>
      <c r="B46" s="4">
        <f>F$16</f>
        <v>5000</v>
      </c>
      <c r="C46" s="4">
        <f t="shared" si="18"/>
        <v>22</v>
      </c>
      <c r="D46" s="4">
        <f t="shared" si="19"/>
        <v>4978</v>
      </c>
      <c r="E46" s="4">
        <f t="shared" si="8"/>
        <v>284375.88931092626</v>
      </c>
      <c r="F46" s="34">
        <f t="shared" si="20"/>
        <v>303734.77760967932</v>
      </c>
      <c r="H46" s="4">
        <f>L$16</f>
        <v>5000</v>
      </c>
      <c r="I46" s="4">
        <f t="shared" si="9"/>
        <v>15</v>
      </c>
      <c r="J46" s="4">
        <f t="shared" si="10"/>
        <v>4985</v>
      </c>
      <c r="K46" s="4">
        <f t="shared" si="11"/>
        <v>310738.53809313278</v>
      </c>
      <c r="L46" s="34">
        <f t="shared" si="12"/>
        <v>333119.90504206438</v>
      </c>
      <c r="N46" s="4">
        <f t="shared" si="13"/>
        <v>5000</v>
      </c>
      <c r="O46" s="4">
        <f t="shared" si="14"/>
        <v>150</v>
      </c>
      <c r="P46" s="4">
        <f t="shared" si="15"/>
        <v>4850</v>
      </c>
      <c r="Q46" s="4">
        <f t="shared" si="16"/>
        <v>261556.56133827139</v>
      </c>
      <c r="R46" s="34">
        <f t="shared" si="17"/>
        <v>278687.90381596569</v>
      </c>
    </row>
    <row r="47" spans="1:18" hidden="1" outlineLevel="1" x14ac:dyDescent="0.25">
      <c r="A47">
        <v>29</v>
      </c>
      <c r="B47" s="4">
        <f>F$16</f>
        <v>5000</v>
      </c>
      <c r="C47" s="4">
        <f t="shared" si="18"/>
        <v>22</v>
      </c>
      <c r="D47" s="4">
        <f t="shared" si="19"/>
        <v>4978</v>
      </c>
      <c r="E47" s="4">
        <f t="shared" si="8"/>
        <v>303734.77760967932</v>
      </c>
      <c r="F47" s="34">
        <f t="shared" si="20"/>
        <v>324055.80265688041</v>
      </c>
      <c r="H47" s="4">
        <f>L$16</f>
        <v>5000</v>
      </c>
      <c r="I47" s="4">
        <f t="shared" si="9"/>
        <v>15</v>
      </c>
      <c r="J47" s="4">
        <f t="shared" si="10"/>
        <v>4985</v>
      </c>
      <c r="K47" s="4">
        <f t="shared" si="11"/>
        <v>333119.90504206438</v>
      </c>
      <c r="L47" s="34">
        <f t="shared" si="12"/>
        <v>356734.48530988209</v>
      </c>
      <c r="N47" s="4">
        <f t="shared" si="13"/>
        <v>5000</v>
      </c>
      <c r="O47" s="4">
        <f t="shared" si="14"/>
        <v>150</v>
      </c>
      <c r="P47" s="4">
        <f t="shared" si="15"/>
        <v>4850</v>
      </c>
      <c r="Q47" s="4">
        <f t="shared" si="16"/>
        <v>278687.90381596569</v>
      </c>
      <c r="R47" s="34">
        <f t="shared" si="17"/>
        <v>296609.0011818817</v>
      </c>
    </row>
    <row r="48" spans="1:18" collapsed="1" x14ac:dyDescent="0.25">
      <c r="A48" s="22">
        <v>30</v>
      </c>
      <c r="B48" s="23">
        <f>F$16</f>
        <v>5000</v>
      </c>
      <c r="C48" s="23">
        <f t="shared" si="18"/>
        <v>22</v>
      </c>
      <c r="D48" s="23">
        <f t="shared" si="19"/>
        <v>4978</v>
      </c>
      <c r="E48" s="23">
        <f t="shared" si="8"/>
        <v>324055.80265688041</v>
      </c>
      <c r="F48" s="36">
        <f t="shared" si="20"/>
        <v>345386.78264892742</v>
      </c>
      <c r="G48" s="22"/>
      <c r="H48" s="23">
        <f>L$16</f>
        <v>5000</v>
      </c>
      <c r="I48" s="23">
        <f t="shared" si="9"/>
        <v>15</v>
      </c>
      <c r="J48" s="23">
        <f t="shared" si="10"/>
        <v>4985</v>
      </c>
      <c r="K48" s="23">
        <f t="shared" si="11"/>
        <v>356734.48530988209</v>
      </c>
      <c r="L48" s="36">
        <f t="shared" si="12"/>
        <v>381650.22895045654</v>
      </c>
      <c r="M48" s="22"/>
      <c r="N48" s="23">
        <f t="shared" si="13"/>
        <v>5000</v>
      </c>
      <c r="O48" s="23">
        <f t="shared" si="14"/>
        <v>150</v>
      </c>
      <c r="P48" s="23">
        <f t="shared" si="15"/>
        <v>4850</v>
      </c>
      <c r="Q48" s="23">
        <f t="shared" si="16"/>
        <v>296609.0011818817</v>
      </c>
      <c r="R48" s="36">
        <f t="shared" si="17"/>
        <v>315356.26113636646</v>
      </c>
    </row>
    <row r="49" spans="1:18" hidden="1" outlineLevel="1" x14ac:dyDescent="0.25">
      <c r="A49">
        <v>31</v>
      </c>
      <c r="B49" s="4">
        <f>F$16</f>
        <v>5000</v>
      </c>
      <c r="C49" s="4">
        <f t="shared" si="18"/>
        <v>22</v>
      </c>
      <c r="D49" s="4">
        <f t="shared" si="19"/>
        <v>4978</v>
      </c>
      <c r="E49" s="4">
        <f t="shared" si="8"/>
        <v>345386.78264892742</v>
      </c>
      <c r="F49" s="34">
        <f t="shared" si="20"/>
        <v>367777.91234657913</v>
      </c>
      <c r="H49" s="4">
        <f>L$16</f>
        <v>5000</v>
      </c>
      <c r="I49" s="4">
        <f t="shared" si="9"/>
        <v>15</v>
      </c>
      <c r="J49" s="4">
        <f t="shared" si="10"/>
        <v>4985</v>
      </c>
      <c r="K49" s="4">
        <f t="shared" si="11"/>
        <v>381650.22895045654</v>
      </c>
      <c r="L49" s="34">
        <f t="shared" si="12"/>
        <v>407938.83006562665</v>
      </c>
      <c r="N49" s="4">
        <f t="shared" si="13"/>
        <v>5000</v>
      </c>
      <c r="O49" s="4">
        <f t="shared" si="14"/>
        <v>150</v>
      </c>
      <c r="P49" s="4">
        <f t="shared" si="15"/>
        <v>4850</v>
      </c>
      <c r="Q49" s="4">
        <f t="shared" si="16"/>
        <v>315356.26113636646</v>
      </c>
      <c r="R49" s="34">
        <f t="shared" si="17"/>
        <v>334967.76977475296</v>
      </c>
    </row>
    <row r="50" spans="1:18" hidden="1" outlineLevel="1" x14ac:dyDescent="0.25">
      <c r="A50">
        <v>32</v>
      </c>
      <c r="B50" s="4">
        <f>F$16</f>
        <v>5000</v>
      </c>
      <c r="C50" s="4">
        <f t="shared" si="18"/>
        <v>22</v>
      </c>
      <c r="D50" s="4">
        <f t="shared" si="19"/>
        <v>4978</v>
      </c>
      <c r="E50" s="4">
        <f t="shared" si="8"/>
        <v>367777.91234657913</v>
      </c>
      <c r="F50" s="34">
        <f t="shared" si="20"/>
        <v>391281.88119020412</v>
      </c>
      <c r="H50" s="4">
        <f>L$16</f>
        <v>5000</v>
      </c>
      <c r="I50" s="4">
        <f t="shared" si="9"/>
        <v>15</v>
      </c>
      <c r="J50" s="4">
        <f t="shared" si="10"/>
        <v>4985</v>
      </c>
      <c r="K50" s="4">
        <f t="shared" si="11"/>
        <v>407938.83006562665</v>
      </c>
      <c r="L50" s="34">
        <f t="shared" si="12"/>
        <v>435675.93310224265</v>
      </c>
      <c r="N50" s="4">
        <f t="shared" si="13"/>
        <v>5000</v>
      </c>
      <c r="O50" s="4">
        <f t="shared" si="14"/>
        <v>150</v>
      </c>
      <c r="P50" s="4">
        <f t="shared" si="15"/>
        <v>4850</v>
      </c>
      <c r="Q50" s="4">
        <f t="shared" si="16"/>
        <v>334967.76977475296</v>
      </c>
      <c r="R50" s="34">
        <f t="shared" si="17"/>
        <v>355483.36896136909</v>
      </c>
    </row>
    <row r="51" spans="1:18" hidden="1" outlineLevel="1" x14ac:dyDescent="0.25">
      <c r="A51">
        <v>33</v>
      </c>
      <c r="B51" s="4">
        <f>F$16</f>
        <v>5000</v>
      </c>
      <c r="C51" s="4">
        <f t="shared" si="18"/>
        <v>22</v>
      </c>
      <c r="D51" s="4">
        <f t="shared" si="19"/>
        <v>4978</v>
      </c>
      <c r="E51" s="4">
        <f t="shared" si="8"/>
        <v>391281.88119020412</v>
      </c>
      <c r="F51" s="34">
        <f t="shared" si="20"/>
        <v>415953.99728535727</v>
      </c>
      <c r="H51" s="4">
        <f>L$16</f>
        <v>5000</v>
      </c>
      <c r="I51" s="4">
        <f t="shared" si="9"/>
        <v>15</v>
      </c>
      <c r="J51" s="4">
        <f t="shared" si="10"/>
        <v>4985</v>
      </c>
      <c r="K51" s="4">
        <f t="shared" si="11"/>
        <v>435675.93310224265</v>
      </c>
      <c r="L51" s="34">
        <f t="shared" si="12"/>
        <v>464941.3505161762</v>
      </c>
      <c r="N51" s="4">
        <f t="shared" si="13"/>
        <v>5000</v>
      </c>
      <c r="O51" s="4">
        <f t="shared" si="14"/>
        <v>150</v>
      </c>
      <c r="P51" s="4">
        <f t="shared" si="15"/>
        <v>4850</v>
      </c>
      <c r="Q51" s="4">
        <f t="shared" si="16"/>
        <v>355483.36896136909</v>
      </c>
      <c r="R51" s="34">
        <f t="shared" si="17"/>
        <v>376944.73727048823</v>
      </c>
    </row>
    <row r="52" spans="1:18" hidden="1" outlineLevel="1" x14ac:dyDescent="0.25">
      <c r="A52">
        <v>34</v>
      </c>
      <c r="B52" s="4">
        <f>F$16</f>
        <v>5000</v>
      </c>
      <c r="C52" s="4">
        <f t="shared" si="18"/>
        <v>22</v>
      </c>
      <c r="D52" s="4">
        <f t="shared" si="19"/>
        <v>4978</v>
      </c>
      <c r="E52" s="4">
        <f t="shared" si="8"/>
        <v>415953.99728535727</v>
      </c>
      <c r="F52" s="34">
        <f t="shared" si="20"/>
        <v>441852.31755043956</v>
      </c>
      <c r="H52" s="4">
        <f>L$16</f>
        <v>5000</v>
      </c>
      <c r="I52" s="4">
        <f t="shared" si="9"/>
        <v>15</v>
      </c>
      <c r="J52" s="4">
        <f t="shared" si="10"/>
        <v>4985</v>
      </c>
      <c r="K52" s="4">
        <f t="shared" si="11"/>
        <v>464941.3505161762</v>
      </c>
      <c r="L52" s="34">
        <f t="shared" si="12"/>
        <v>495819.29242961749</v>
      </c>
      <c r="N52" s="4">
        <f t="shared" si="13"/>
        <v>5000</v>
      </c>
      <c r="O52" s="4">
        <f t="shared" si="14"/>
        <v>150</v>
      </c>
      <c r="P52" s="4">
        <f t="shared" si="15"/>
        <v>4850</v>
      </c>
      <c r="Q52" s="4">
        <f t="shared" si="16"/>
        <v>376944.73727048823</v>
      </c>
      <c r="R52" s="34">
        <f t="shared" si="17"/>
        <v>399395.47465865774</v>
      </c>
    </row>
    <row r="53" spans="1:18" collapsed="1" x14ac:dyDescent="0.25">
      <c r="A53" s="22">
        <v>35</v>
      </c>
      <c r="B53" s="23">
        <f>F$16</f>
        <v>5000</v>
      </c>
      <c r="C53" s="23">
        <f t="shared" si="18"/>
        <v>22</v>
      </c>
      <c r="D53" s="23">
        <f t="shared" si="19"/>
        <v>4978</v>
      </c>
      <c r="E53" s="23">
        <f t="shared" si="8"/>
        <v>441852.31755043956</v>
      </c>
      <c r="F53" s="36">
        <f t="shared" si="20"/>
        <v>469037.78433269646</v>
      </c>
      <c r="G53" s="22"/>
      <c r="H53" s="23">
        <f>L$16</f>
        <v>5000</v>
      </c>
      <c r="I53" s="23">
        <f t="shared" si="9"/>
        <v>15</v>
      </c>
      <c r="J53" s="23">
        <f t="shared" si="10"/>
        <v>4985</v>
      </c>
      <c r="K53" s="23">
        <f t="shared" si="11"/>
        <v>495819.29242961749</v>
      </c>
      <c r="L53" s="36">
        <f t="shared" si="12"/>
        <v>528398.60894248937</v>
      </c>
      <c r="M53" s="22"/>
      <c r="N53" s="23">
        <f t="shared" si="13"/>
        <v>5000</v>
      </c>
      <c r="O53" s="23">
        <f t="shared" si="14"/>
        <v>150</v>
      </c>
      <c r="P53" s="23">
        <f t="shared" si="15"/>
        <v>4850</v>
      </c>
      <c r="Q53" s="23">
        <f t="shared" si="16"/>
        <v>399395.47465865774</v>
      </c>
      <c r="R53" s="36">
        <f t="shared" si="17"/>
        <v>422881.19104042189</v>
      </c>
    </row>
  </sheetData>
  <mergeCells count="19">
    <mergeCell ref="N10:Q10"/>
    <mergeCell ref="N11:Q11"/>
    <mergeCell ref="N12:Q12"/>
    <mergeCell ref="A8:A12"/>
    <mergeCell ref="B10:E10"/>
    <mergeCell ref="B11:E11"/>
    <mergeCell ref="B12:E12"/>
    <mergeCell ref="H8:K8"/>
    <mergeCell ref="H9:K9"/>
    <mergeCell ref="H10:K10"/>
    <mergeCell ref="H11:K11"/>
    <mergeCell ref="H12:K12"/>
    <mergeCell ref="B2:F2"/>
    <mergeCell ref="H2:L2"/>
    <mergeCell ref="N2:R2"/>
    <mergeCell ref="B8:E8"/>
    <mergeCell ref="B9:E9"/>
    <mergeCell ref="N9:Q9"/>
    <mergeCell ref="N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2024-11-24T14:56:56Z</dcterms:created>
  <dcterms:modified xsi:type="dcterms:W3CDTF">2024-11-25T06:51:43Z</dcterms:modified>
</cp:coreProperties>
</file>